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se\PassUCA\BIGALLET\"/>
    </mc:Choice>
  </mc:AlternateContent>
  <xr:revisionPtr revIDLastSave="0" documentId="8_{4ED1C928-8274-4C00-AC24-9562FCAE53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RIF C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K20" i="2"/>
  <c r="E29" i="2"/>
  <c r="J12" i="2"/>
  <c r="J13" i="2" s="1"/>
  <c r="J14" i="2" s="1"/>
  <c r="J15" i="2" s="1"/>
  <c r="J16" i="2" s="1"/>
  <c r="J17" i="2" s="1"/>
  <c r="J18" i="2" s="1"/>
  <c r="E11" i="2"/>
  <c r="E24" i="2"/>
  <c r="K18" i="2"/>
  <c r="K17" i="2"/>
  <c r="K16" i="2"/>
  <c r="K15" i="2"/>
  <c r="K14" i="2"/>
  <c r="K13" i="2"/>
  <c r="K12" i="2"/>
  <c r="K11" i="2"/>
  <c r="E21" i="2"/>
  <c r="E18" i="2"/>
  <c r="E14" i="2"/>
  <c r="E13" i="2"/>
  <c r="E15" i="2"/>
  <c r="E27" i="2" l="1"/>
  <c r="K27" i="2"/>
  <c r="H29" i="2" l="1"/>
</calcChain>
</file>

<file path=xl/sharedStrings.xml><?xml version="1.0" encoding="utf-8"?>
<sst xmlns="http://schemas.openxmlformats.org/spreadsheetml/2006/main" count="53" uniqueCount="42">
  <si>
    <t>nb</t>
  </si>
  <si>
    <t>total</t>
  </si>
  <si>
    <t>Date de reception prévue :</t>
  </si>
  <si>
    <t xml:space="preserve">BON DE COMMANDE INDIVIDUEL BIGALLET </t>
  </si>
  <si>
    <t xml:space="preserve">joindre le règlement à la commande </t>
  </si>
  <si>
    <t xml:space="preserve">RHUM ANANAS VANILLE  </t>
  </si>
  <si>
    <t xml:space="preserve">RHUM BANANE  </t>
  </si>
  <si>
    <t xml:space="preserve">RHUM CITRON VERT GINGEMBRE  </t>
  </si>
  <si>
    <t xml:space="preserve">RHUM COCO  </t>
  </si>
  <si>
    <t xml:space="preserve">RHUM LITCHI  </t>
  </si>
  <si>
    <t xml:space="preserve">RHUM POMME CANNELLE  </t>
  </si>
  <si>
    <t>(valable uniquement pour des commandes groupées via votre CE)</t>
  </si>
  <si>
    <t>NOM :</t>
  </si>
  <si>
    <t xml:space="preserve">Prénom : </t>
  </si>
  <si>
    <t xml:space="preserve">Service ou poste : </t>
  </si>
  <si>
    <t xml:space="preserve">Date de cloture de commande : </t>
  </si>
  <si>
    <t xml:space="preserve">RHUM VANILLE </t>
  </si>
  <si>
    <t xml:space="preserve">offert </t>
  </si>
  <si>
    <t>TTC</t>
  </si>
  <si>
    <t xml:space="preserve">COFFRET VERVEINE + FLASQUE 40° 35cl </t>
  </si>
  <si>
    <t>RHUM PASSION</t>
  </si>
  <si>
    <t>OFFRE SPECIALE NOEL 2023</t>
  </si>
  <si>
    <t>LES COFFRETS BIGALLET</t>
  </si>
  <si>
    <t>RHUM ANANAS VANILLE  4L5</t>
  </si>
  <si>
    <t>LA LIQUEUR 70cl</t>
  </si>
  <si>
    <t>GIN BIO 70cl</t>
  </si>
  <si>
    <t>RHUMS ARRANGES 25° 
70 cl</t>
  </si>
  <si>
    <t xml:space="preserve">COFFRET GENEPI + FLASQUE 40° 
35cl </t>
  </si>
  <si>
    <t xml:space="preserve">COFFRET GENEPI 2 VERRES 40° + 20cl </t>
  </si>
  <si>
    <t>COFFRET DAHU + 2 VERRES 40° 
20cl</t>
  </si>
  <si>
    <t>COFFRET RHUM*</t>
  </si>
  <si>
    <t>*A noter : Un coffret offert pour un rhum arrangé acheté</t>
  </si>
  <si>
    <t>prix unité</t>
  </si>
  <si>
    <t>NB</t>
  </si>
  <si>
    <t xml:space="preserve">prix unité </t>
  </si>
  <si>
    <t>CE :</t>
  </si>
  <si>
    <t>TOTAL GENERAL BOUTEILLES</t>
  </si>
  <si>
    <t>GRAND TETRAS 40° 1L5</t>
  </si>
  <si>
    <t>GENEPI GRAND TETRAS</t>
  </si>
  <si>
    <t>COFFRET NOEL 2 SIROP 35cl +
2 VERRES</t>
  </si>
  <si>
    <t>DESSERTINE 43° 70cl</t>
  </si>
  <si>
    <t>GIN BIO 41,7° 70cl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</si>
</sst>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\ &quot;€&quot;"/>
  </numFmts>
  <fonts count="24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sz val="11"/>
      <color rgb="FFFF0000"/>
      <name val="Calibri"/>
      <family val="2"/>
    </font>
    <font>
      <i/>
      <sz val="10"/>
      <color rgb="FFFF0000"/>
      <name val="Calibri"/>
      <family val="2"/>
    </font>
    <font>
      <i/>
      <sz val="11"/>
      <color theme="1"/>
      <name val="Calibri"/>
      <family val="2"/>
    </font>
    <font>
      <b/>
      <sz val="20"/>
      <color rgb="FFFF0000"/>
      <name val="Calibri"/>
      <family val="2"/>
    </font>
    <font>
      <b/>
      <sz val="16"/>
      <name val="Goudy Old Style"/>
      <family val="1"/>
    </font>
    <font>
      <sz val="11"/>
      <name val="Goudy Old Style"/>
      <family val="1"/>
    </font>
    <font>
      <sz val="10"/>
      <name val="Goudy Old Style"/>
      <family val="1"/>
    </font>
    <font>
      <i/>
      <sz val="11"/>
      <name val="Goudy Old Style"/>
      <family val="1"/>
    </font>
    <font>
      <b/>
      <sz val="14"/>
      <name val="Goudy Old Style"/>
      <family val="1"/>
    </font>
    <font>
      <b/>
      <sz val="12"/>
      <name val="Goudy Old Style"/>
      <family val="1"/>
    </font>
    <font>
      <sz val="12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i/>
      <sz val="11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5" fillId="0" borderId="0" xfId="0" applyFont="1"/>
    <xf numFmtId="0" fontId="6" fillId="0" borderId="0" xfId="0" applyFont="1"/>
    <xf numFmtId="0" fontId="1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164" fontId="0" fillId="0" borderId="0" xfId="0" applyNumberFormat="1"/>
    <xf numFmtId="0" fontId="10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165" fontId="5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165" fontId="6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164" fontId="12" fillId="2" borderId="0" xfId="0" applyNumberFormat="1" applyFont="1" applyFill="1" applyProtection="1">
      <protection locked="0"/>
    </xf>
    <xf numFmtId="164" fontId="6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164" fontId="12" fillId="3" borderId="0" xfId="0" applyNumberFormat="1" applyFont="1" applyFill="1" applyProtection="1">
      <protection locked="0"/>
    </xf>
    <xf numFmtId="164" fontId="6" fillId="3" borderId="0" xfId="0" applyNumberFormat="1" applyFont="1" applyFill="1" applyProtection="1">
      <protection locked="0"/>
    </xf>
    <xf numFmtId="0" fontId="6" fillId="3" borderId="0" xfId="0" applyFont="1" applyFill="1" applyProtection="1">
      <protection locked="0"/>
    </xf>
    <xf numFmtId="0" fontId="2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/>
    <xf numFmtId="164" fontId="15" fillId="0" borderId="0" xfId="0" applyNumberFormat="1" applyFont="1"/>
    <xf numFmtId="0" fontId="17" fillId="0" borderId="0" xfId="0" applyFont="1" applyAlignment="1">
      <alignment vertical="top"/>
    </xf>
    <xf numFmtId="0" fontId="15" fillId="0" borderId="0" xfId="0" applyFont="1" applyAlignment="1">
      <alignment horizontal="left" vertical="center"/>
    </xf>
    <xf numFmtId="0" fontId="15" fillId="0" borderId="0" xfId="0" applyFont="1" applyProtection="1">
      <protection locked="0"/>
    </xf>
    <xf numFmtId="164" fontId="15" fillId="0" borderId="0" xfId="0" applyNumberFormat="1" applyFont="1" applyAlignment="1">
      <alignment horizontal="center" vertical="center"/>
    </xf>
    <xf numFmtId="164" fontId="16" fillId="5" borderId="2" xfId="0" applyNumberFormat="1" applyFont="1" applyFill="1" applyBorder="1"/>
    <xf numFmtId="164" fontId="16" fillId="5" borderId="3" xfId="0" applyNumberFormat="1" applyFont="1" applyFill="1" applyBorder="1"/>
    <xf numFmtId="0" fontId="15" fillId="0" borderId="0" xfId="0" applyFont="1" applyAlignment="1">
      <alignment horizontal="center"/>
    </xf>
    <xf numFmtId="0" fontId="19" fillId="7" borderId="1" xfId="0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164" fontId="19" fillId="8" borderId="1" xfId="0" applyNumberFormat="1" applyFont="1" applyFill="1" applyBorder="1" applyAlignment="1">
      <alignment horizontal="center" vertical="center" wrapText="1"/>
    </xf>
    <xf numFmtId="164" fontId="19" fillId="8" borderId="1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164" fontId="19" fillId="9" borderId="1" xfId="0" applyNumberFormat="1" applyFont="1" applyFill="1" applyBorder="1" applyAlignment="1">
      <alignment horizontal="center" vertical="center" wrapText="1"/>
    </xf>
    <xf numFmtId="164" fontId="19" fillId="9" borderId="1" xfId="0" applyNumberFormat="1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164" fontId="19" fillId="10" borderId="1" xfId="0" applyNumberFormat="1" applyFont="1" applyFill="1" applyBorder="1" applyAlignment="1">
      <alignment horizontal="center" vertical="center" wrapText="1"/>
    </xf>
    <xf numFmtId="164" fontId="19" fillId="10" borderId="1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164" fontId="19" fillId="6" borderId="1" xfId="0" applyNumberFormat="1" applyFont="1" applyFill="1" applyBorder="1" applyAlignment="1">
      <alignment horizontal="center" vertical="center" wrapText="1"/>
    </xf>
    <xf numFmtId="164" fontId="19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left" vertical="center" wrapText="1"/>
    </xf>
    <xf numFmtId="2" fontId="21" fillId="0" borderId="1" xfId="0" applyNumberFormat="1" applyFont="1" applyBorder="1" applyAlignment="1">
      <alignment vertical="center"/>
    </xf>
    <xf numFmtId="2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4" fontId="15" fillId="0" borderId="0" xfId="0" applyNumberFormat="1" applyFont="1" applyAlignment="1">
      <alignment vertical="center"/>
    </xf>
    <xf numFmtId="164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1" fontId="14" fillId="4" borderId="1" xfId="0" applyNumberFormat="1" applyFont="1" applyFill="1" applyBorder="1" applyAlignment="1">
      <alignment horizontal="center"/>
    </xf>
    <xf numFmtId="164" fontId="14" fillId="4" borderId="1" xfId="0" applyNumberFormat="1" applyFont="1" applyFill="1" applyBorder="1"/>
    <xf numFmtId="0" fontId="20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left" vertical="center"/>
    </xf>
    <xf numFmtId="0" fontId="21" fillId="0" borderId="0" xfId="0" applyFont="1" applyAlignment="1" applyProtection="1">
      <alignment horizontal="center" vertical="center"/>
      <protection locked="0"/>
    </xf>
    <xf numFmtId="164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right" vertical="center"/>
    </xf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0" fontId="8" fillId="3" borderId="5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9" fillId="4" borderId="9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164" fontId="23" fillId="11" borderId="10" xfId="0" applyNumberFormat="1" applyFont="1" applyFill="1" applyBorder="1" applyAlignment="1">
      <alignment horizontal="center" vertical="center"/>
    </xf>
    <xf numFmtId="164" fontId="23" fillId="11" borderId="11" xfId="0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D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51955</xdr:rowOff>
    </xdr:from>
    <xdr:to>
      <xdr:col>1</xdr:col>
      <xdr:colOff>1562100</xdr:colOff>
      <xdr:row>2</xdr:row>
      <xdr:rowOff>337705</xdr:rowOff>
    </xdr:to>
    <xdr:pic>
      <xdr:nvPicPr>
        <xdr:cNvPr id="4741" name="Image 2">
          <a:extLst>
            <a:ext uri="{FF2B5EF4-FFF2-40B4-BE49-F238E27FC236}">
              <a16:creationId xmlns:a16="http://schemas.microsoft.com/office/drawing/2014/main" id="{00000000-0008-0000-0000-0000851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1955"/>
          <a:ext cx="1596736" cy="727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39831</xdr:colOff>
      <xdr:row>30</xdr:row>
      <xdr:rowOff>14493</xdr:rowOff>
    </xdr:from>
    <xdr:to>
      <xdr:col>3</xdr:col>
      <xdr:colOff>372341</xdr:colOff>
      <xdr:row>48</xdr:row>
      <xdr:rowOff>137325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D8229CC-35F4-5FBF-FF25-F715AAA69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467" y="8344538"/>
          <a:ext cx="2679124" cy="3188151"/>
        </a:xfrm>
        <a:prstGeom prst="rect">
          <a:avLst/>
        </a:prstGeom>
      </xdr:spPr>
    </xdr:pic>
    <xdr:clientData/>
  </xdr:twoCellAnchor>
  <xdr:twoCellAnchor editAs="oneCell">
    <xdr:from>
      <xdr:col>7</xdr:col>
      <xdr:colOff>398318</xdr:colOff>
      <xdr:row>20</xdr:row>
      <xdr:rowOff>238616</xdr:rowOff>
    </xdr:from>
    <xdr:to>
      <xdr:col>9</xdr:col>
      <xdr:colOff>277090</xdr:colOff>
      <xdr:row>27</xdr:row>
      <xdr:rowOff>147351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3261714-B842-36F3-EE3E-D40FF829C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85" r="8757" b="6079"/>
        <a:stretch/>
      </xdr:blipFill>
      <xdr:spPr>
        <a:xfrm rot="10800000" flipV="1">
          <a:off x="4892386" y="6274002"/>
          <a:ext cx="2138795" cy="157994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10</xdr:col>
      <xdr:colOff>108204</xdr:colOff>
      <xdr:row>45</xdr:row>
      <xdr:rowOff>112773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D155FF5-3F8E-C36C-AB18-78BBAD4D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4409" y="8494568"/>
          <a:ext cx="3329386" cy="25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showWhiteSpace="0" zoomScale="110" zoomScaleNormal="110" workbookViewId="0">
      <selection activeCell="H19" sqref="H19"/>
    </sheetView>
  </sheetViews>
  <sheetFormatPr baseColWidth="10" defaultRowHeight="12.75" x14ac:dyDescent="0.2"/>
  <cols>
    <col min="1" max="1" width="6.28515625" style="1" customWidth="1"/>
    <col min="2" max="2" width="29.28515625" style="1" customWidth="1"/>
    <col min="3" max="3" width="5.85546875" style="1" customWidth="1"/>
    <col min="4" max="5" width="8.5703125" style="6" customWidth="1"/>
    <col min="6" max="6" width="3" style="1" customWidth="1"/>
    <col min="7" max="7" width="5.85546875" style="1" bestFit="1" customWidth="1"/>
    <col min="8" max="8" width="28" style="1" customWidth="1"/>
    <col min="9" max="9" width="5.85546875" style="1" customWidth="1"/>
    <col min="10" max="10" width="8.5703125" style="5" customWidth="1"/>
    <col min="11" max="11" width="8.5703125" style="11" customWidth="1"/>
    <col min="12" max="16384" width="11.42578125" style="1"/>
  </cols>
  <sheetData>
    <row r="1" spans="1:14" ht="13.5" thickBot="1" x14ac:dyDescent="0.25">
      <c r="C1" s="13"/>
      <c r="D1" s="14"/>
      <c r="E1" s="14"/>
      <c r="F1" s="13"/>
      <c r="G1" s="13"/>
      <c r="H1" s="13"/>
      <c r="I1" s="13"/>
      <c r="J1" s="15"/>
    </row>
    <row r="2" spans="1:14" ht="21" x14ac:dyDescent="0.35">
      <c r="C2" s="80" t="s">
        <v>3</v>
      </c>
      <c r="D2" s="81"/>
      <c r="E2" s="81"/>
      <c r="F2" s="81"/>
      <c r="G2" s="81"/>
      <c r="H2" s="81"/>
      <c r="I2" s="81"/>
      <c r="J2" s="82"/>
    </row>
    <row r="3" spans="1:14" ht="27" thickBot="1" x14ac:dyDescent="0.45">
      <c r="C3" s="83" t="s">
        <v>21</v>
      </c>
      <c r="D3" s="84"/>
      <c r="E3" s="84"/>
      <c r="F3" s="84"/>
      <c r="G3" s="84"/>
      <c r="H3" s="84"/>
      <c r="I3" s="84"/>
      <c r="J3" s="85"/>
    </row>
    <row r="4" spans="1:14" x14ac:dyDescent="0.2">
      <c r="A4" s="13"/>
      <c r="B4" s="13"/>
      <c r="C4" s="13"/>
      <c r="D4" s="14"/>
      <c r="E4" s="14"/>
      <c r="F4" s="13"/>
      <c r="G4" s="13"/>
      <c r="H4" s="13"/>
      <c r="I4" s="13"/>
      <c r="J4" s="15"/>
      <c r="K4" s="16"/>
    </row>
    <row r="5" spans="1:14" s="2" customFormat="1" ht="18.75" x14ac:dyDescent="0.3">
      <c r="A5" s="32" t="s">
        <v>35</v>
      </c>
      <c r="B5" s="18"/>
      <c r="C5" s="18"/>
      <c r="D5" s="19" t="s">
        <v>15</v>
      </c>
      <c r="E5" s="20"/>
      <c r="F5" s="18"/>
      <c r="G5" s="18"/>
      <c r="H5" s="18"/>
      <c r="I5" s="28">
        <v>2023</v>
      </c>
      <c r="J5" s="21"/>
      <c r="K5" s="22"/>
    </row>
    <row r="6" spans="1:14" s="2" customFormat="1" ht="15" x14ac:dyDescent="0.25">
      <c r="A6" s="17" t="s">
        <v>12</v>
      </c>
      <c r="B6" s="18"/>
      <c r="C6" s="18"/>
      <c r="D6" s="23" t="s">
        <v>11</v>
      </c>
      <c r="E6" s="20"/>
      <c r="F6" s="18"/>
      <c r="G6" s="18"/>
      <c r="H6" s="18"/>
      <c r="I6" s="18"/>
      <c r="J6" s="20"/>
      <c r="K6" s="22"/>
    </row>
    <row r="7" spans="1:14" s="2" customFormat="1" ht="15" x14ac:dyDescent="0.25">
      <c r="A7" s="17" t="s">
        <v>13</v>
      </c>
      <c r="B7" s="18"/>
      <c r="C7" s="18"/>
      <c r="D7" s="24" t="s">
        <v>2</v>
      </c>
      <c r="E7" s="20"/>
      <c r="F7" s="18"/>
      <c r="G7" s="18"/>
      <c r="H7" s="18"/>
      <c r="I7" s="18"/>
      <c r="J7" s="20"/>
      <c r="K7" s="22"/>
    </row>
    <row r="8" spans="1:14" s="2" customFormat="1" ht="15" x14ac:dyDescent="0.25">
      <c r="A8" s="24" t="s">
        <v>14</v>
      </c>
      <c r="B8" s="18"/>
      <c r="C8" s="18"/>
      <c r="D8" s="25" t="s">
        <v>4</v>
      </c>
      <c r="E8" s="26"/>
      <c r="F8" s="27"/>
      <c r="G8" s="27"/>
      <c r="H8" s="27"/>
      <c r="I8" s="18"/>
      <c r="J8" s="20"/>
      <c r="K8" s="22"/>
    </row>
    <row r="9" spans="1:14" s="2" customFormat="1" ht="15" x14ac:dyDescent="0.25">
      <c r="A9" s="18"/>
      <c r="B9" s="18"/>
      <c r="C9" s="18"/>
      <c r="D9" s="29"/>
      <c r="E9" s="30"/>
      <c r="F9" s="31"/>
      <c r="G9" s="31"/>
      <c r="H9" s="31"/>
      <c r="I9" s="18"/>
      <c r="J9" s="20"/>
      <c r="K9" s="22"/>
    </row>
    <row r="10" spans="1:14" s="2" customFormat="1" ht="33" customHeight="1" x14ac:dyDescent="0.25">
      <c r="A10" s="90" t="s">
        <v>22</v>
      </c>
      <c r="B10" s="90"/>
      <c r="C10" s="44" t="s">
        <v>0</v>
      </c>
      <c r="D10" s="45" t="s">
        <v>32</v>
      </c>
      <c r="E10" s="46" t="s">
        <v>1</v>
      </c>
      <c r="F10" s="33"/>
      <c r="G10" s="89" t="s">
        <v>26</v>
      </c>
      <c r="H10" s="89"/>
      <c r="I10" s="56" t="s">
        <v>0</v>
      </c>
      <c r="J10" s="57" t="s">
        <v>32</v>
      </c>
      <c r="K10" s="58" t="s">
        <v>1</v>
      </c>
    </row>
    <row r="11" spans="1:14" s="2" customFormat="1" ht="28.5" customHeight="1" x14ac:dyDescent="0.25">
      <c r="A11" s="59">
        <v>2310</v>
      </c>
      <c r="B11" s="61" t="s">
        <v>27</v>
      </c>
      <c r="C11" s="70"/>
      <c r="D11" s="60">
        <v>24.56</v>
      </c>
      <c r="E11" s="69" t="str">
        <f>IF((C11)="","",(C11*D11))</f>
        <v/>
      </c>
      <c r="F11" s="33"/>
      <c r="G11" s="59">
        <v>385</v>
      </c>
      <c r="H11" s="62" t="s">
        <v>5</v>
      </c>
      <c r="I11" s="70"/>
      <c r="J11" s="60">
        <v>25.17</v>
      </c>
      <c r="K11" s="69" t="str">
        <f t="shared" ref="K11:K20" si="0">IF((I11)="","",(I11*J11))</f>
        <v/>
      </c>
      <c r="L11" s="8"/>
    </row>
    <row r="12" spans="1:14" s="2" customFormat="1" ht="27" customHeight="1" x14ac:dyDescent="0.25">
      <c r="A12" s="59">
        <v>2192</v>
      </c>
      <c r="B12" s="61" t="s">
        <v>28</v>
      </c>
      <c r="C12" s="70"/>
      <c r="D12" s="60">
        <v>15.54</v>
      </c>
      <c r="E12" s="69" t="str">
        <f>IF((C12)="","",(C12*D12))</f>
        <v/>
      </c>
      <c r="F12" s="33"/>
      <c r="G12" s="59">
        <v>386</v>
      </c>
      <c r="H12" s="62" t="s">
        <v>6</v>
      </c>
      <c r="I12" s="70"/>
      <c r="J12" s="60">
        <f>+J11</f>
        <v>25.17</v>
      </c>
      <c r="K12" s="69" t="str">
        <f t="shared" si="0"/>
        <v/>
      </c>
      <c r="L12" s="8"/>
      <c r="M12" s="8"/>
      <c r="N12" s="8"/>
    </row>
    <row r="13" spans="1:14" s="2" customFormat="1" ht="30" x14ac:dyDescent="0.25">
      <c r="A13" s="59">
        <v>2618</v>
      </c>
      <c r="B13" s="61" t="s">
        <v>19</v>
      </c>
      <c r="C13" s="70"/>
      <c r="D13" s="60">
        <v>23.37</v>
      </c>
      <c r="E13" s="69" t="str">
        <f>IF((C13)="","",(C13*D13))</f>
        <v/>
      </c>
      <c r="F13" s="33"/>
      <c r="G13" s="59">
        <v>399</v>
      </c>
      <c r="H13" s="63" t="s">
        <v>7</v>
      </c>
      <c r="I13" s="70"/>
      <c r="J13" s="60">
        <f t="shared" ref="J13:J18" si="1">+J12</f>
        <v>25.17</v>
      </c>
      <c r="K13" s="69" t="str">
        <f t="shared" si="0"/>
        <v/>
      </c>
      <c r="L13" s="8"/>
      <c r="M13" s="8"/>
      <c r="N13" s="8"/>
    </row>
    <row r="14" spans="1:14" s="2" customFormat="1" ht="30" x14ac:dyDescent="0.25">
      <c r="A14" s="59">
        <v>2098</v>
      </c>
      <c r="B14" s="61" t="s">
        <v>29</v>
      </c>
      <c r="C14" s="70"/>
      <c r="D14" s="60">
        <v>15.54</v>
      </c>
      <c r="E14" s="69" t="str">
        <f>IF((C14)="","",(C14*D14))</f>
        <v/>
      </c>
      <c r="F14" s="33"/>
      <c r="G14" s="59">
        <v>387</v>
      </c>
      <c r="H14" s="62" t="s">
        <v>8</v>
      </c>
      <c r="I14" s="70"/>
      <c r="J14" s="60">
        <f t="shared" si="1"/>
        <v>25.17</v>
      </c>
      <c r="K14" s="69" t="str">
        <f t="shared" si="0"/>
        <v/>
      </c>
      <c r="L14" s="8"/>
      <c r="M14" s="8"/>
      <c r="N14" s="8"/>
    </row>
    <row r="15" spans="1:14" s="2" customFormat="1" ht="29.25" customHeight="1" x14ac:dyDescent="0.25">
      <c r="A15" s="59">
        <v>2869</v>
      </c>
      <c r="B15" s="61" t="s">
        <v>39</v>
      </c>
      <c r="C15" s="70"/>
      <c r="D15" s="60">
        <v>13.08</v>
      </c>
      <c r="E15" s="69" t="str">
        <f>IF((C15)="","",(C15*D15))</f>
        <v/>
      </c>
      <c r="F15" s="33"/>
      <c r="G15" s="59">
        <v>390</v>
      </c>
      <c r="H15" s="62" t="s">
        <v>9</v>
      </c>
      <c r="I15" s="70"/>
      <c r="J15" s="60">
        <f t="shared" si="1"/>
        <v>25.17</v>
      </c>
      <c r="K15" s="69" t="str">
        <f t="shared" si="0"/>
        <v/>
      </c>
      <c r="L15" s="8"/>
      <c r="M15" s="8"/>
      <c r="N15" s="8"/>
    </row>
    <row r="16" spans="1:14" s="2" customFormat="1" ht="28.5" customHeight="1" x14ac:dyDescent="0.25">
      <c r="A16" s="33"/>
      <c r="B16" s="33"/>
      <c r="C16" s="66"/>
      <c r="D16" s="66"/>
      <c r="E16" s="66"/>
      <c r="F16" s="33"/>
      <c r="G16" s="59">
        <v>388</v>
      </c>
      <c r="H16" s="62" t="s">
        <v>10</v>
      </c>
      <c r="I16" s="70"/>
      <c r="J16" s="60">
        <f t="shared" si="1"/>
        <v>25.17</v>
      </c>
      <c r="K16" s="69" t="str">
        <f t="shared" si="0"/>
        <v/>
      </c>
      <c r="L16" s="8"/>
      <c r="M16" s="8"/>
      <c r="N16" s="8"/>
    </row>
    <row r="17" spans="1:14" s="2" customFormat="1" ht="28.5" customHeight="1" x14ac:dyDescent="0.25">
      <c r="A17" s="86" t="s">
        <v>24</v>
      </c>
      <c r="B17" s="86"/>
      <c r="C17" s="47" t="s">
        <v>0</v>
      </c>
      <c r="D17" s="48" t="s">
        <v>34</v>
      </c>
      <c r="E17" s="49" t="s">
        <v>1</v>
      </c>
      <c r="F17" s="33"/>
      <c r="G17" s="59">
        <v>384</v>
      </c>
      <c r="H17" s="62" t="s">
        <v>16</v>
      </c>
      <c r="I17" s="70"/>
      <c r="J17" s="60">
        <f t="shared" si="1"/>
        <v>25.17</v>
      </c>
      <c r="K17" s="69" t="str">
        <f t="shared" si="0"/>
        <v/>
      </c>
      <c r="L17" s="8"/>
      <c r="M17" s="8"/>
      <c r="N17" s="8"/>
    </row>
    <row r="18" spans="1:14" s="2" customFormat="1" ht="28.5" customHeight="1" x14ac:dyDescent="0.25">
      <c r="A18" s="64">
        <v>52</v>
      </c>
      <c r="B18" s="65" t="s">
        <v>40</v>
      </c>
      <c r="C18" s="70"/>
      <c r="D18" s="60">
        <v>20.75</v>
      </c>
      <c r="E18" s="69" t="str">
        <f>IF((C18)="","",(C18*D18))</f>
        <v/>
      </c>
      <c r="F18" s="33"/>
      <c r="G18" s="59">
        <v>405</v>
      </c>
      <c r="H18" s="62" t="s">
        <v>20</v>
      </c>
      <c r="I18" s="70"/>
      <c r="J18" s="60">
        <f t="shared" si="1"/>
        <v>25.17</v>
      </c>
      <c r="K18" s="69" t="str">
        <f t="shared" si="0"/>
        <v/>
      </c>
      <c r="L18" s="8"/>
      <c r="M18" s="8"/>
      <c r="N18" s="8"/>
    </row>
    <row r="19" spans="1:14" s="2" customFormat="1" ht="28.5" customHeight="1" x14ac:dyDescent="0.25">
      <c r="A19" s="33"/>
      <c r="B19" s="33"/>
      <c r="C19" s="66"/>
      <c r="D19" s="66"/>
      <c r="E19" s="66"/>
      <c r="F19" s="33"/>
      <c r="G19" s="59">
        <v>897</v>
      </c>
      <c r="H19" s="62" t="s">
        <v>30</v>
      </c>
      <c r="I19" s="70"/>
      <c r="J19" s="91" t="s">
        <v>17</v>
      </c>
      <c r="K19" s="92"/>
      <c r="L19" s="8"/>
      <c r="M19" s="8"/>
      <c r="N19" s="8"/>
    </row>
    <row r="20" spans="1:14" s="2" customFormat="1" ht="28.5" customHeight="1" x14ac:dyDescent="0.25">
      <c r="A20" s="87" t="s">
        <v>38</v>
      </c>
      <c r="B20" s="87"/>
      <c r="C20" s="50" t="s">
        <v>0</v>
      </c>
      <c r="D20" s="51" t="s">
        <v>32</v>
      </c>
      <c r="E20" s="52" t="s">
        <v>1</v>
      </c>
      <c r="F20" s="33"/>
      <c r="G20" s="59">
        <v>4385</v>
      </c>
      <c r="H20" s="63" t="s">
        <v>23</v>
      </c>
      <c r="I20" s="70"/>
      <c r="J20" s="60">
        <v>130.08000000000001</v>
      </c>
      <c r="K20" s="69" t="str">
        <f t="shared" si="0"/>
        <v/>
      </c>
      <c r="L20" s="8"/>
      <c r="M20" s="8"/>
      <c r="N20" s="8"/>
    </row>
    <row r="21" spans="1:14" s="2" customFormat="1" ht="29.25" customHeight="1" x14ac:dyDescent="0.25">
      <c r="A21" s="64">
        <v>213</v>
      </c>
      <c r="B21" s="65" t="s">
        <v>37</v>
      </c>
      <c r="C21" s="70"/>
      <c r="D21" s="60">
        <v>47.56</v>
      </c>
      <c r="E21" s="69" t="str">
        <f>IF((C21)="","",(C21*D21))</f>
        <v/>
      </c>
      <c r="F21" s="33"/>
      <c r="G21" s="93" t="s">
        <v>31</v>
      </c>
      <c r="H21" s="94"/>
      <c r="I21" s="94"/>
      <c r="J21" s="94"/>
      <c r="K21" s="94"/>
      <c r="L21" s="8"/>
      <c r="M21" s="8"/>
      <c r="N21" s="8"/>
    </row>
    <row r="22" spans="1:14" s="2" customFormat="1" ht="15" x14ac:dyDescent="0.25">
      <c r="A22" s="43"/>
      <c r="B22" s="35"/>
      <c r="C22" s="67"/>
      <c r="D22" s="40"/>
      <c r="E22" s="68"/>
      <c r="F22" s="33"/>
      <c r="G22" s="37"/>
      <c r="H22" s="33"/>
      <c r="I22" s="66"/>
      <c r="J22" s="66"/>
      <c r="K22" s="66"/>
      <c r="L22" s="8"/>
      <c r="M22" s="8"/>
      <c r="N22" s="8"/>
    </row>
    <row r="23" spans="1:14" s="2" customFormat="1" ht="28.5" customHeight="1" x14ac:dyDescent="0.25">
      <c r="A23" s="88" t="s">
        <v>25</v>
      </c>
      <c r="B23" s="88"/>
      <c r="C23" s="53" t="s">
        <v>0</v>
      </c>
      <c r="D23" s="54" t="s">
        <v>32</v>
      </c>
      <c r="E23" s="55" t="s">
        <v>1</v>
      </c>
      <c r="F23" s="33"/>
      <c r="L23" s="8"/>
      <c r="M23" s="8"/>
      <c r="N23" s="8"/>
    </row>
    <row r="24" spans="1:14" s="2" customFormat="1" ht="28.5" customHeight="1" x14ac:dyDescent="0.25">
      <c r="A24" s="64">
        <v>6206</v>
      </c>
      <c r="B24" s="65" t="s">
        <v>41</v>
      </c>
      <c r="C24" s="64"/>
      <c r="D24" s="60">
        <v>32.39</v>
      </c>
      <c r="E24" s="69" t="str">
        <f>IF((C24)="","",(C24*D24))</f>
        <v/>
      </c>
      <c r="F24" s="33"/>
      <c r="G24" s="73"/>
      <c r="H24" s="74"/>
      <c r="I24" s="75"/>
      <c r="J24" s="76"/>
      <c r="K24" s="77"/>
      <c r="L24" s="8"/>
      <c r="M24" s="8"/>
      <c r="N24" s="8"/>
    </row>
    <row r="25" spans="1:14" s="2" customFormat="1" ht="15" x14ac:dyDescent="0.25">
      <c r="F25" s="33"/>
      <c r="L25" s="8"/>
      <c r="M25" s="8"/>
      <c r="N25" s="8"/>
    </row>
    <row r="26" spans="1:14" s="2" customFormat="1" ht="13.5" customHeight="1" x14ac:dyDescent="0.25">
      <c r="F26" s="33"/>
      <c r="L26" s="8"/>
      <c r="M26" s="8"/>
      <c r="N26" s="8"/>
    </row>
    <row r="27" spans="1:14" s="2" customFormat="1" ht="9.75" hidden="1" customHeight="1" thickBot="1" x14ac:dyDescent="0.3">
      <c r="A27" s="34"/>
      <c r="B27" s="38"/>
      <c r="C27" s="39"/>
      <c r="D27" s="40"/>
      <c r="E27" s="41">
        <f>SUMIF(E11:E24,"&gt;0,01",E11:E24)</f>
        <v>0</v>
      </c>
      <c r="F27" s="33"/>
      <c r="G27" s="33"/>
      <c r="H27" s="33"/>
      <c r="I27" s="33"/>
      <c r="J27" s="33"/>
      <c r="K27" s="42">
        <f>SUMIF(K11:K26,"&gt;0,01",K11:K26)</f>
        <v>0</v>
      </c>
      <c r="L27" s="8"/>
      <c r="M27" s="8"/>
      <c r="N27" s="8"/>
    </row>
    <row r="28" spans="1:14" ht="14.25" x14ac:dyDescent="0.2">
      <c r="A28" s="34"/>
      <c r="B28" s="38"/>
      <c r="C28" s="39"/>
      <c r="D28" s="40"/>
      <c r="E28" s="36"/>
      <c r="F28" s="35"/>
      <c r="G28" s="35"/>
      <c r="J28" s="1"/>
      <c r="K28" s="1"/>
    </row>
    <row r="29" spans="1:14" ht="20.25" x14ac:dyDescent="0.3">
      <c r="A29" s="78" t="s">
        <v>36</v>
      </c>
      <c r="B29" s="78"/>
      <c r="C29" s="78"/>
      <c r="D29" s="78"/>
      <c r="E29" s="71">
        <f>SUM(C11:C15,C18,C21,C24,I11:I20,I24)</f>
        <v>0</v>
      </c>
      <c r="F29" s="79" t="s">
        <v>33</v>
      </c>
      <c r="G29" s="79"/>
      <c r="H29" s="72">
        <f>K27+E27</f>
        <v>0</v>
      </c>
      <c r="I29" s="79" t="s">
        <v>18</v>
      </c>
      <c r="J29" s="79"/>
      <c r="K29" s="79"/>
    </row>
    <row r="30" spans="1:14" x14ac:dyDescent="0.2">
      <c r="J30" s="1"/>
    </row>
    <row r="31" spans="1:14" x14ac:dyDescent="0.2">
      <c r="H31" s="4"/>
      <c r="J31" s="1"/>
    </row>
    <row r="32" spans="1:14" x14ac:dyDescent="0.2">
      <c r="J32" s="1"/>
    </row>
    <row r="33" spans="7:11" ht="15" x14ac:dyDescent="0.25">
      <c r="G33" s="4"/>
      <c r="H33" s="10"/>
      <c r="I33" s="3"/>
      <c r="J33" s="9"/>
      <c r="K33" s="12"/>
    </row>
    <row r="34" spans="7:11" ht="15" x14ac:dyDescent="0.25">
      <c r="I34" s="3"/>
      <c r="J34" s="9"/>
      <c r="K34" s="12"/>
    </row>
    <row r="35" spans="7:11" ht="15" x14ac:dyDescent="0.25">
      <c r="J35" s="7"/>
    </row>
    <row r="36" spans="7:11" ht="15" x14ac:dyDescent="0.25">
      <c r="G36" s="2"/>
    </row>
  </sheetData>
  <mergeCells count="12">
    <mergeCell ref="A29:D29"/>
    <mergeCell ref="F29:G29"/>
    <mergeCell ref="I29:K29"/>
    <mergeCell ref="C2:J2"/>
    <mergeCell ref="C3:J3"/>
    <mergeCell ref="A17:B17"/>
    <mergeCell ref="A20:B20"/>
    <mergeCell ref="A23:B23"/>
    <mergeCell ref="G10:H10"/>
    <mergeCell ref="A10:B10"/>
    <mergeCell ref="J19:K19"/>
    <mergeCell ref="G21:K21"/>
  </mergeCells>
  <phoneticPr fontId="0" type="noConversion"/>
  <printOptions horizontalCentered="1"/>
  <pageMargins left="0.11811023622047245" right="0.15748031496062992" top="0.35433070866141736" bottom="0.47244094488188981" header="0.15748031496062992" footer="0.15748031496062992"/>
  <pageSetup paperSize="9" scale="87" orientation="portrait" r:id="rId1"/>
  <headerFooter alignWithMargins="0">
    <oddFooter>&amp;CSAS BIGALLET 440 rue de la gare 38730 VAL DE VIRIEU -France 
TEL: 04.74.88.25.13  FAX  : 04.74.97.90.23  internet: www.bigallet.fr e.mail: info@bigallet.fr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 CE</vt:lpstr>
    </vt:vector>
  </TitlesOfParts>
  <Company>BIGALLET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Maryse CHALUS</cp:lastModifiedBy>
  <cp:lastPrinted>2023-09-18T12:32:19Z</cp:lastPrinted>
  <dcterms:created xsi:type="dcterms:W3CDTF">2007-06-04T07:12:12Z</dcterms:created>
  <dcterms:modified xsi:type="dcterms:W3CDTF">2023-10-13T09:57:16Z</dcterms:modified>
</cp:coreProperties>
</file>